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9\"/>
    </mc:Choice>
  </mc:AlternateContent>
  <xr:revisionPtr revIDLastSave="0" documentId="13_ncr:1_{3466FD05-5069-4569-8413-706F82437037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35" i="2" l="1"/>
  <c r="C32" i="1"/>
  <c r="C34" i="1" s="1"/>
  <c r="H23" i="2"/>
  <c r="H41" i="2"/>
  <c r="C39" i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<sst xmlns="http://schemas.openxmlformats.org/spreadsheetml/2006/main" count="294" uniqueCount="143">
  <si>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</si>
  <si>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P_0849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</si>
  <si>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</si>
  <si>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</si>
  <si>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</si>
  <si>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</si>
  <si>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</si>
  <si>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</si>
  <si>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</si>
  <si>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</si>
  <si>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</si>
  <si>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</si>
  <si>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</si>
  <si>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</si>
  <si>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</si>
  <si>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</si>
  <si>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</si>
  <si>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</si>
  <si>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</si>
  <si>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</si>
  <si>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</si>
  <si>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</si>
  <si>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</si>
  <si>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</si>
  <si>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</si>
  <si>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</si>
  <si>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</si>
  <si>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</si>
  <si>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</si>
  <si>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</si>
  <si>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</si>
  <si>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</si>
  <si>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</si>
  <si>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</si>
  <si>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</si>
  <si>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</si>
  <si>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</si>
  <si>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</si>
  <si>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</si>
  <si>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</si>
  <si>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</si>
  <si>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</si>
  <si>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</si>
  <si>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</si>
  <si>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</si>
  <si>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</si>
  <si>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</si>
  <si>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</si>
  <si>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</si>
  <si>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</si>
  <si>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</si>
  <si>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</si>
  <si>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</si>
  <si>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</si>
  <si>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</si>
  <si>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</si>
  <si>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</si>
  <si>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</si>
  <si>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</si>
  <si>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</si>
  <si>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</si>
  <si>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</si>
  <si>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</si>
  <si>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</si>
  <si>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</si>
  <si>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</si>
  <si>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ОСР-525-09-01</t>
  </si>
  <si>
    <t>Письмо Госстройя №1336-ВК/1</t>
  </si>
  <si>
    <t>Пусконаладочные работы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</si>
  <si>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</si>
  <si>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</si>
  <si>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</si>
  <si>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</si>
  <si>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</si>
  <si>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</si>
  <si>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</si>
  <si>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</si>
  <si>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</si>
  <si>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</si>
  <si>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</si>
  <si>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</si>
  <si>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</si>
  <si>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</si>
  <si>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</si>
  <si>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</si>
  <si>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</si>
  <si>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</si>
  <si>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</si>
  <si>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</si>
  <si>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</si>
  <si>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</si>
  <si>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</si>
  <si>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</si>
  <si>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</si>
  <si>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</si>
  <si>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</si>
  <si>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</si>
  <si>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</si>
  <si>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</si>
  <si>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</si>
  <si>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</si>
  <si>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</si>
  <si>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</si>
  <si>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</si>
  <si>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</si>
  <si>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</si>
  <si>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</si>
  <si>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</si>
  <si>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</si>
  <si>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</si>
  <si>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</si>
  <si>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</si>
  <si>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</si>
  <si>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</si>
  <si>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</si>
  <si>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</si>
  <si>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</si>
  <si>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</si>
  <si>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</si>
  <si>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</si>
  <si>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</si>
  <si>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</si>
  <si>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</si>
  <si>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</si>
  <si>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</si>
  <si>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</si>
  <si>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</si>
  <si>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</si>
  <si>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</si>
  <si>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</si>
  <si>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</si>
  <si>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</si>
  <si>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</si>
  <si>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</si>
  <si>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</si>
  <si>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</si>
  <si>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КЛВ 1017 6/0,4/40 кВА (протяженностью 1,12 км),установка приборов учета (11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</si>
  <si>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</si>
  <si>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</si>
  <si>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</si>
  <si>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</si>
  <si>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</si>
  <si>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от КТП КЛВ 1017 6/0,4/40 кВА (протяженностью 1,12 км),установка приборов учета (11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</si>
</sst>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932.86831578946794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932.86831578946794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155.47805578946793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1129.9594872842213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723.17407186190167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8801.4526212419332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530.60771274741023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9332.0603339893441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1555.3433939893439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11803.409967340052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7554.1823790976341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8277.3564509595362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6605.3728785898002</v>
      </c>
      <c r="E25" s="20">
        <v>165.15189813107</v>
      </c>
      <c r="F25" s="20">
        <v>0</v>
      </c>
      <c r="G25" s="20">
        <v>0</v>
      </c>
      <c r="H25" s="20">
        <v>6770.5247767209003</v>
      </c>
    </row>
    <row r="26" spans="1:8" ht="16.95" customHeight="1" x14ac:dyDescent="0.3">
      <c r="A26" s="6"/>
      <c r="B26" s="9"/>
      <c r="C26" s="9" t="s">
        <v>26</v>
      </c>
      <c r="D26" s="20">
        <v>6605.3728785898002</v>
      </c>
      <c r="E26" s="20">
        <v>165.15189813107</v>
      </c>
      <c r="F26" s="20">
        <v>0</v>
      </c>
      <c r="G26" s="20">
        <v>0</v>
      </c>
      <c r="H26" s="20">
        <v>6770.5247767209003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6605.3728785898002</v>
      </c>
      <c r="E42" s="20">
        <v>165.15189813107</v>
      </c>
      <c r="F42" s="20">
        <v>0</v>
      </c>
      <c r="G42" s="20">
        <v>0</v>
      </c>
      <c r="H42" s="20">
        <v>6770.5247767209003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165.13432196474</v>
      </c>
      <c r="E44" s="20">
        <v>4.1287974532767002</v>
      </c>
      <c r="F44" s="20">
        <v>0</v>
      </c>
      <c r="G44" s="20">
        <v>0</v>
      </c>
      <c r="H44" s="20">
        <v>169.26311941802001</v>
      </c>
    </row>
    <row r="45" spans="1:8" ht="16.95" customHeight="1" x14ac:dyDescent="0.3">
      <c r="A45" s="6"/>
      <c r="B45" s="9"/>
      <c r="C45" s="9" t="s">
        <v>41</v>
      </c>
      <c r="D45" s="20">
        <v>165.13432196474</v>
      </c>
      <c r="E45" s="20">
        <v>4.1287974532767002</v>
      </c>
      <c r="F45" s="20">
        <v>0</v>
      </c>
      <c r="G45" s="20">
        <v>0</v>
      </c>
      <c r="H45" s="20">
        <v>169.26311941802001</v>
      </c>
    </row>
    <row r="46" spans="1:8" ht="16.95" customHeight="1" x14ac:dyDescent="0.3">
      <c r="A46" s="6"/>
      <c r="B46" s="9"/>
      <c r="C46" s="9" t="s">
        <v>42</v>
      </c>
      <c r="D46" s="20">
        <v>6770.5072005545999</v>
      </c>
      <c r="E46" s="20">
        <v>169.28069558435001</v>
      </c>
      <c r="F46" s="20">
        <v>0</v>
      </c>
      <c r="G46" s="20">
        <v>0</v>
      </c>
      <c r="H46" s="20">
        <v>6939.7878961388997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ht="31.2" x14ac:dyDescent="0.3">
      <c r="A48" s="6">
        <v>3</v>
      </c>
      <c r="B48" s="6" t="s">
        <v>44</v>
      </c>
      <c r="C48" s="7" t="s">
        <v>45</v>
      </c>
      <c r="D48" s="20">
        <v>176.71023793447</v>
      </c>
      <c r="E48" s="20">
        <v>4.4182261547513999</v>
      </c>
      <c r="F48" s="20">
        <v>0</v>
      </c>
      <c r="G48" s="20">
        <v>0</v>
      </c>
      <c r="H48" s="20">
        <v>181.12846408921999</v>
      </c>
    </row>
    <row r="49" spans="1:8" x14ac:dyDescent="0.3">
      <c r="A49" s="6">
        <v>4</v>
      </c>
      <c r="B49" s="6" t="s">
        <v>66</v>
      </c>
      <c r="C49" s="7" t="s">
        <v>68</v>
      </c>
      <c r="D49" s="20">
        <v>0</v>
      </c>
      <c r="E49" s="20">
        <v>0</v>
      </c>
      <c r="F49" s="20">
        <v>0</v>
      </c>
      <c r="G49" s="20">
        <v>68.543618441313996</v>
      </c>
      <c r="H49" s="20">
        <v>68.543618441313996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225.70776230582999</v>
      </c>
      <c r="H50" s="20">
        <v>225.70776230582999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44.965218271864003</v>
      </c>
      <c r="H51" s="20">
        <v>44.965218271864003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67.435232108560996</v>
      </c>
      <c r="H52" s="20">
        <v>67.435232108560996</v>
      </c>
    </row>
    <row r="53" spans="1:8" ht="16.95" customHeight="1" x14ac:dyDescent="0.3">
      <c r="A53" s="6"/>
      <c r="B53" s="9"/>
      <c r="C53" s="9" t="s">
        <v>65</v>
      </c>
      <c r="D53" s="20">
        <v>176.71023793447</v>
      </c>
      <c r="E53" s="20">
        <v>4.4182261547513999</v>
      </c>
      <c r="F53" s="20">
        <v>0</v>
      </c>
      <c r="G53" s="20">
        <v>406.65183112757001</v>
      </c>
      <c r="H53" s="20">
        <v>587.78029521679002</v>
      </c>
    </row>
    <row r="54" spans="1:8" ht="16.95" customHeight="1" x14ac:dyDescent="0.3">
      <c r="A54" s="6"/>
      <c r="B54" s="9"/>
      <c r="C54" s="9" t="s">
        <v>64</v>
      </c>
      <c r="D54" s="20">
        <v>6947.2174384890004</v>
      </c>
      <c r="E54" s="20">
        <v>173.6989217391</v>
      </c>
      <c r="F54" s="20">
        <v>0</v>
      </c>
      <c r="G54" s="20">
        <v>406.65183112757001</v>
      </c>
      <c r="H54" s="20">
        <v>7527.5681913557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6947.2174384890004</v>
      </c>
      <c r="E58" s="20">
        <v>173.6989217391</v>
      </c>
      <c r="F58" s="20">
        <v>0</v>
      </c>
      <c r="G58" s="20">
        <v>406.65183112757001</v>
      </c>
      <c r="H58" s="20">
        <v>7527.5681913557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777.39026315788999</v>
      </c>
      <c r="H60" s="20">
        <v>777.39026315788999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777.39026315788999</v>
      </c>
      <c r="H61" s="20">
        <v>777.39026315788999</v>
      </c>
    </row>
    <row r="62" spans="1:8" ht="16.95" customHeight="1" x14ac:dyDescent="0.3">
      <c r="A62" s="6"/>
      <c r="B62" s="9"/>
      <c r="C62" s="9" t="s">
        <v>56</v>
      </c>
      <c r="D62" s="20">
        <v>6947.2174384890004</v>
      </c>
      <c r="E62" s="20">
        <v>173.6989217391</v>
      </c>
      <c r="F62" s="20">
        <v>0</v>
      </c>
      <c r="G62" s="20">
        <v>1184.0420942855001</v>
      </c>
      <c r="H62" s="20">
        <v>8304.9584545136004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208.41652315467002</v>
      </c>
      <c r="E64" s="20">
        <f>E62 * 3%</f>
        <v>5.2109676521730002</v>
      </c>
      <c r="F64" s="20">
        <f>F62 * 3%</f>
        <v>0</v>
      </c>
      <c r="G64" s="20">
        <f>G62 * 3%</f>
        <v>35.521262828565</v>
      </c>
      <c r="H64" s="20">
        <f>SUM(D64:G64)</f>
        <v>249.14875363540801</v>
      </c>
    </row>
    <row r="65" spans="1:8" ht="16.95" customHeight="1" x14ac:dyDescent="0.3">
      <c r="A65" s="6"/>
      <c r="B65" s="9"/>
      <c r="C65" s="9" t="s">
        <v>52</v>
      </c>
      <c r="D65" s="20">
        <f>D64</f>
        <v>208.41652315467002</v>
      </c>
      <c r="E65" s="20">
        <f>E64</f>
        <v>5.2109676521730002</v>
      </c>
      <c r="F65" s="20">
        <f>F64</f>
        <v>0</v>
      </c>
      <c r="G65" s="20">
        <f>G64</f>
        <v>35.521262828565</v>
      </c>
      <c r="H65" s="20">
        <f>SUM(D65:G65)</f>
        <v>249.14875363540801</v>
      </c>
    </row>
    <row r="66" spans="1:8" ht="16.95" customHeight="1" x14ac:dyDescent="0.3">
      <c r="A66" s="6"/>
      <c r="B66" s="9"/>
      <c r="C66" s="9" t="s">
        <v>51</v>
      </c>
      <c r="D66" s="20">
        <f>D65 + D62</f>
        <v>7155.6339616436708</v>
      </c>
      <c r="E66" s="20">
        <f>E65 + E62</f>
        <v>178.909889391273</v>
      </c>
      <c r="F66" s="20">
        <f>F65 + F62</f>
        <v>0</v>
      </c>
      <c r="G66" s="20">
        <f>G65 + G62</f>
        <v>1219.5633571140652</v>
      </c>
      <c r="H66" s="20">
        <f>SUM(D66:G66)</f>
        <v>8554.1072081490092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1431.1267923287342</v>
      </c>
      <c r="E68" s="20">
        <f>E66 * 20%</f>
        <v>35.781977878254601</v>
      </c>
      <c r="F68" s="20">
        <f>F66 * 20%</f>
        <v>0</v>
      </c>
      <c r="G68" s="20">
        <f>G66 * 20%</f>
        <v>243.91267142281305</v>
      </c>
      <c r="H68" s="20">
        <f>SUM(D68:G68)</f>
        <v>1710.8214416298017</v>
      </c>
    </row>
    <row r="69" spans="1:8" ht="16.95" customHeight="1" x14ac:dyDescent="0.3">
      <c r="A69" s="6"/>
      <c r="B69" s="9"/>
      <c r="C69" s="9" t="s">
        <v>47</v>
      </c>
      <c r="D69" s="20">
        <f>D68</f>
        <v>1431.1267923287342</v>
      </c>
      <c r="E69" s="20">
        <f>E68</f>
        <v>35.781977878254601</v>
      </c>
      <c r="F69" s="20">
        <f>F68</f>
        <v>0</v>
      </c>
      <c r="G69" s="20">
        <f>G68</f>
        <v>243.91267142281305</v>
      </c>
      <c r="H69" s="20">
        <f>SUM(D69:G69)</f>
        <v>1710.8214416298017</v>
      </c>
    </row>
    <row r="70" spans="1:8" ht="16.95" customHeight="1" x14ac:dyDescent="0.3">
      <c r="A70" s="6"/>
      <c r="B70" s="9"/>
      <c r="C70" s="9" t="s">
        <v>46</v>
      </c>
      <c r="D70" s="20">
        <f>D69 + D66</f>
        <v>8586.7607539724049</v>
      </c>
      <c r="E70" s="20">
        <f>E69 + E66</f>
        <v>214.69186726952759</v>
      </c>
      <c r="F70" s="20">
        <f>F69 + F66</f>
        <v>0</v>
      </c>
      <c r="G70" s="20">
        <f>G69 + G66</f>
        <v>1463.4760285368782</v>
      </c>
      <c r="H70" s="20">
        <f>SUM(D70:G70)</f>
        <v>10264.928649778811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783.75</v>
      </c>
      <c r="E13" s="19">
        <v>68.42</v>
      </c>
      <c r="F13" s="19">
        <v>0</v>
      </c>
      <c r="G13" s="19">
        <v>0</v>
      </c>
      <c r="H13" s="19">
        <v>852.17</v>
      </c>
      <c r="J13" s="5"/>
    </row>
    <row r="14" spans="1:14" ht="16.95" customHeight="1" x14ac:dyDescent="0.3">
      <c r="A14" s="6"/>
      <c r="B14" s="9"/>
      <c r="C14" s="9" t="s">
        <v>79</v>
      </c>
      <c r="D14" s="19">
        <v>783.75</v>
      </c>
      <c r="E14" s="19">
        <v>68.42</v>
      </c>
      <c r="F14" s="19">
        <v>0</v>
      </c>
      <c r="G14" s="19">
        <v>0</v>
      </c>
      <c r="H14" s="19">
        <v>852.17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97.844999999999999</v>
      </c>
      <c r="H13" s="19">
        <v>97.844999999999999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97.844999999999999</v>
      </c>
      <c r="H14" s="19">
        <v>97.844999999999999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5821.6228785898002</v>
      </c>
      <c r="E13" s="19">
        <v>96.731898131069002</v>
      </c>
      <c r="F13" s="19">
        <v>0</v>
      </c>
      <c r="G13" s="19">
        <v>0</v>
      </c>
      <c r="H13" s="19">
        <v>5918.3547767209002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5821.6228785898002</v>
      </c>
      <c r="E14" s="19">
        <v>96.731898131069002</v>
      </c>
      <c r="F14" s="19">
        <v>0</v>
      </c>
      <c r="G14" s="19">
        <v>0</v>
      </c>
      <c r="H14" s="19">
        <v>5918.3547767209002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68</v>
      </c>
      <c r="D13" s="19">
        <v>0</v>
      </c>
      <c r="E13" s="19">
        <v>0</v>
      </c>
      <c r="F13" s="19">
        <v>0</v>
      </c>
      <c r="G13" s="19">
        <v>68.543618441313996</v>
      </c>
      <c r="H13" s="19">
        <v>68.543618441313996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68.543618441313996</v>
      </c>
      <c r="H14" s="19">
        <v>68.543618441313996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679.54526315788996</v>
      </c>
      <c r="H13" s="19">
        <v>679.54526315788996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679.54526315788996</v>
      </c>
      <c r="H14" s="19">
        <v>679.54526315788996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0"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/>
      <c r="B3" s="94"/>
      <c r="C3" s="45"/>
      <c r="D3" s="43">
        <v>852.17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783.75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68.42</v>
      </c>
      <c r="E5" s="41"/>
      <c r="F5" s="41"/>
      <c r="G5" s="41"/>
      <c r="H5" s="47"/>
    </row>
    <row r="6" spans="1:8" x14ac:dyDescent="0.3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98</v>
      </c>
      <c r="D8" s="44">
        <v>852.17</v>
      </c>
      <c r="E8" s="41">
        <v>11</v>
      </c>
      <c r="F8" s="41" t="s">
        <v>97</v>
      </c>
      <c r="G8" s="44">
        <v>77.47</v>
      </c>
      <c r="H8" s="47"/>
    </row>
    <row r="9" spans="1:8" x14ac:dyDescent="0.3">
      <c r="A9" s="99">
        <v>1</v>
      </c>
      <c r="B9" s="42" t="s">
        <v>93</v>
      </c>
      <c r="C9" s="95"/>
      <c r="D9" s="44">
        <v>783.75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94</v>
      </c>
      <c r="C10" s="95"/>
      <c r="D10" s="44">
        <v>68.42</v>
      </c>
      <c r="E10" s="41"/>
      <c r="F10" s="41"/>
      <c r="G10" s="41"/>
      <c r="H10" s="98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58</v>
      </c>
      <c r="B13" s="94"/>
      <c r="C13" s="37"/>
      <c r="D13" s="43">
        <v>777.39026315788999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777.39026315788999</v>
      </c>
      <c r="E17" s="41"/>
      <c r="F17" s="41"/>
      <c r="G17" s="41"/>
      <c r="H17" s="47"/>
    </row>
    <row r="18" spans="1:8" x14ac:dyDescent="0.3">
      <c r="A18" s="96" t="s">
        <v>58</v>
      </c>
      <c r="B18" s="97"/>
      <c r="C18" s="95" t="s">
        <v>98</v>
      </c>
      <c r="D18" s="44">
        <v>97.844999999999999</v>
      </c>
      <c r="E18" s="41">
        <v>11</v>
      </c>
      <c r="F18" s="41" t="s">
        <v>97</v>
      </c>
      <c r="G18" s="44">
        <v>8.8949999999999996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96</v>
      </c>
      <c r="C22" s="95"/>
      <c r="D22" s="44">
        <v>97.844999999999999</v>
      </c>
      <c r="E22" s="41"/>
      <c r="F22" s="41"/>
      <c r="G22" s="41"/>
      <c r="H22" s="98"/>
    </row>
    <row r="23" spans="1:8" x14ac:dyDescent="0.3">
      <c r="A23" s="96" t="s">
        <v>58</v>
      </c>
      <c r="B23" s="97"/>
      <c r="C23" s="95" t="s">
        <v>101</v>
      </c>
      <c r="D23" s="44">
        <v>679.54526315788996</v>
      </c>
      <c r="E23" s="41">
        <v>1.1200000000000001</v>
      </c>
      <c r="F23" s="41" t="s">
        <v>100</v>
      </c>
      <c r="G23" s="44">
        <v>606.73684210526005</v>
      </c>
      <c r="H23" s="47"/>
    </row>
    <row r="24" spans="1:8" x14ac:dyDescent="0.3">
      <c r="A24" s="99">
        <v>2</v>
      </c>
      <c r="B24" s="42" t="s">
        <v>93</v>
      </c>
      <c r="C24" s="95"/>
      <c r="D24" s="44">
        <v>0</v>
      </c>
      <c r="E24" s="41"/>
      <c r="F24" s="41"/>
      <c r="G24" s="41"/>
      <c r="H24" s="98" t="s">
        <v>25</v>
      </c>
    </row>
    <row r="25" spans="1:8" x14ac:dyDescent="0.3">
      <c r="A25" s="95"/>
      <c r="B25" s="42" t="s">
        <v>94</v>
      </c>
      <c r="C25" s="95"/>
      <c r="D25" s="44">
        <v>0</v>
      </c>
      <c r="E25" s="41"/>
      <c r="F25" s="41"/>
      <c r="G25" s="41"/>
      <c r="H25" s="98"/>
    </row>
    <row r="26" spans="1:8" x14ac:dyDescent="0.3">
      <c r="A26" s="95"/>
      <c r="B26" s="42" t="s">
        <v>95</v>
      </c>
      <c r="C26" s="95"/>
      <c r="D26" s="44">
        <v>0</v>
      </c>
      <c r="E26" s="41"/>
      <c r="F26" s="41"/>
      <c r="G26" s="41"/>
      <c r="H26" s="98"/>
    </row>
    <row r="27" spans="1:8" x14ac:dyDescent="0.3">
      <c r="A27" s="95"/>
      <c r="B27" s="42" t="s">
        <v>96</v>
      </c>
      <c r="C27" s="95"/>
      <c r="D27" s="44">
        <v>679.54526315788996</v>
      </c>
      <c r="E27" s="41"/>
      <c r="F27" s="41"/>
      <c r="G27" s="41"/>
      <c r="H27" s="98"/>
    </row>
    <row r="28" spans="1:8" ht="24.6" x14ac:dyDescent="0.3">
      <c r="A28" s="93" t="s">
        <v>25</v>
      </c>
      <c r="B28" s="94"/>
      <c r="C28" s="37"/>
      <c r="D28" s="43">
        <v>5918.3547767209002</v>
      </c>
      <c r="E28" s="41"/>
      <c r="F28" s="41"/>
      <c r="G28" s="41"/>
      <c r="H28" s="47"/>
    </row>
    <row r="29" spans="1:8" x14ac:dyDescent="0.3">
      <c r="A29" s="95" t="s">
        <v>92</v>
      </c>
      <c r="B29" s="42" t="s">
        <v>93</v>
      </c>
      <c r="C29" s="37"/>
      <c r="D29" s="43">
        <v>5821.6228785898002</v>
      </c>
      <c r="E29" s="41"/>
      <c r="F29" s="41"/>
      <c r="G29" s="41"/>
      <c r="H29" s="47"/>
    </row>
    <row r="30" spans="1:8" x14ac:dyDescent="0.3">
      <c r="A30" s="95"/>
      <c r="B30" s="42" t="s">
        <v>94</v>
      </c>
      <c r="C30" s="37"/>
      <c r="D30" s="43">
        <v>96.731898131069002</v>
      </c>
      <c r="E30" s="41"/>
      <c r="F30" s="41"/>
      <c r="G30" s="41"/>
      <c r="H30" s="47"/>
    </row>
    <row r="31" spans="1:8" x14ac:dyDescent="0.3">
      <c r="A31" s="95"/>
      <c r="B31" s="42" t="s">
        <v>95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5"/>
      <c r="B32" s="42" t="s">
        <v>96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6" t="s">
        <v>78</v>
      </c>
      <c r="B33" s="97"/>
      <c r="C33" s="95" t="s">
        <v>101</v>
      </c>
      <c r="D33" s="44">
        <v>5918.3547767209002</v>
      </c>
      <c r="E33" s="41">
        <v>1.1200000000000001</v>
      </c>
      <c r="F33" s="41" t="s">
        <v>100</v>
      </c>
      <c r="G33" s="44">
        <v>5284.2453363578998</v>
      </c>
      <c r="H33" s="47"/>
    </row>
    <row r="34" spans="1:8" x14ac:dyDescent="0.3">
      <c r="A34" s="99">
        <v>1</v>
      </c>
      <c r="B34" s="42" t="s">
        <v>93</v>
      </c>
      <c r="C34" s="95"/>
      <c r="D34" s="44">
        <v>5821.6228785898002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94</v>
      </c>
      <c r="C35" s="95"/>
      <c r="D35" s="44">
        <v>96.731898131069002</v>
      </c>
      <c r="E35" s="41"/>
      <c r="F35" s="41"/>
      <c r="G35" s="41"/>
      <c r="H35" s="98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96</v>
      </c>
      <c r="C37" s="95"/>
      <c r="D37" s="44">
        <v>0</v>
      </c>
      <c r="E37" s="41"/>
      <c r="F37" s="41"/>
      <c r="G37" s="41"/>
      <c r="H37" s="98"/>
    </row>
    <row r="38" spans="1:8" ht="24.6" x14ac:dyDescent="0.3">
      <c r="A38" s="93" t="s">
        <v>68</v>
      </c>
      <c r="B38" s="94"/>
      <c r="C38" s="37"/>
      <c r="D38" s="43">
        <v>68.543618441313996</v>
      </c>
      <c r="E38" s="41"/>
      <c r="F38" s="41"/>
      <c r="G38" s="41"/>
      <c r="H38" s="47"/>
    </row>
    <row r="39" spans="1:8" x14ac:dyDescent="0.3">
      <c r="A39" s="95" t="s">
        <v>102</v>
      </c>
      <c r="B39" s="42" t="s">
        <v>93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68.543618441313996</v>
      </c>
      <c r="E42" s="41"/>
      <c r="F42" s="41"/>
      <c r="G42" s="41"/>
      <c r="H42" s="47"/>
    </row>
    <row r="43" spans="1:8" x14ac:dyDescent="0.3">
      <c r="A43" s="96" t="s">
        <v>68</v>
      </c>
      <c r="B43" s="97"/>
      <c r="C43" s="95" t="s">
        <v>101</v>
      </c>
      <c r="D43" s="44">
        <v>68.543618441313996</v>
      </c>
      <c r="E43" s="41">
        <v>1.1200000000000001</v>
      </c>
      <c r="F43" s="41" t="s">
        <v>100</v>
      </c>
      <c r="G43" s="44">
        <v>61.199659322602002</v>
      </c>
      <c r="H43" s="47"/>
    </row>
    <row r="44" spans="1:8" x14ac:dyDescent="0.3">
      <c r="A44" s="99">
        <v>1</v>
      </c>
      <c r="B44" s="42" t="s">
        <v>93</v>
      </c>
      <c r="C44" s="95"/>
      <c r="D44" s="44">
        <v>0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94</v>
      </c>
      <c r="C45" s="95"/>
      <c r="D45" s="44">
        <v>0</v>
      </c>
      <c r="E45" s="41"/>
      <c r="F45" s="41"/>
      <c r="G45" s="41"/>
      <c r="H45" s="98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96</v>
      </c>
      <c r="C47" s="95"/>
      <c r="D47" s="44">
        <v>68.543618441313996</v>
      </c>
      <c r="E47" s="41"/>
      <c r="F47" s="41"/>
      <c r="G47" s="41"/>
      <c r="H47" s="98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50:H50"/>
    <mergeCell ref="A51:H51"/>
    <mergeCell ref="A38:B38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hidden="1" customHeight="1" x14ac:dyDescent="0.3">
      <c r="A4" s="25" t="s">
        <v>114</v>
      </c>
      <c r="B4" s="26" t="s">
        <v>97</v>
      </c>
      <c r="C4" s="27">
        <v>49.5</v>
      </c>
      <c r="D4" s="27">
        <v>4.8225376529421</v>
      </c>
      <c r="E4" s="26"/>
      <c r="F4" s="26"/>
      <c r="G4" s="27">
        <v>238.71561382063001</v>
      </c>
      <c r="H4" s="28"/>
    </row>
    <row r="5" spans="1:8" ht="39" customHeight="1" x14ac:dyDescent="0.3">
      <c r="A5" s="25" t="s">
        <v>115</v>
      </c>
      <c r="B5" s="26" t="s">
        <v>100</v>
      </c>
      <c r="C5" s="27">
        <v>1.2567578947368001</v>
      </c>
      <c r="D5" s="27">
        <v>900.30388838926001</v>
      </c>
      <c r="E5" s="26">
        <v>0.4</v>
      </c>
      <c r="F5" s="25" t="s">
        <v>115</v>
      </c>
      <c r="G5" s="27">
        <v>1131.4640193954999</v>
      </c>
      <c r="H5" s="28" t="s">
        <v>134</v>
      </c>
    </row>
    <row r="6" spans="1:8" ht="39" customHeight="1" x14ac:dyDescent="0.3">
      <c r="A6" s="25" t="s">
        <v>116</v>
      </c>
      <c r="B6" s="26" t="s">
        <v>97</v>
      </c>
      <c r="C6" s="27">
        <v>32</v>
      </c>
      <c r="D6" s="27">
        <v>81.798315329532997</v>
      </c>
      <c r="E6" s="26">
        <v>0.4</v>
      </c>
      <c r="F6" s="25" t="s">
        <v>116</v>
      </c>
      <c r="G6" s="27">
        <v>2414.4618063767002</v>
      </c>
      <c r="H6" s="28" t="s">
        <v>135</v>
      </c>
    </row>
    <row r="7" spans="1:8" ht="39" hidden="1" customHeight="1" x14ac:dyDescent="0.3">
      <c r="A7" s="25" t="s">
        <v>116</v>
      </c>
      <c r="B7" s="26" t="s">
        <v>97</v>
      </c>
      <c r="C7" s="27">
        <v>4.7157894736842003</v>
      </c>
      <c r="D7" s="27">
        <v>19.871333705078001</v>
      </c>
      <c r="E7" s="26">
        <v>0.4</v>
      </c>
      <c r="F7" s="26"/>
      <c r="G7" s="27">
        <v>93.709026314472993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2025-11-18T12:53:32Z</dcterms:modified>
</cp:coreProperties>
</file>